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Лист1!$7:$7</definedName>
  </definedNames>
  <calcPr calcId="124519"/>
</workbook>
</file>

<file path=xl/calcChain.xml><?xml version="1.0" encoding="utf-8"?>
<calcChain xmlns="http://schemas.openxmlformats.org/spreadsheetml/2006/main">
  <c r="F52" i="1"/>
  <c r="E51"/>
  <c r="F51" s="1"/>
  <c r="D51"/>
  <c r="F50"/>
  <c r="F49"/>
  <c r="F47"/>
  <c r="E47"/>
  <c r="D47"/>
  <c r="F46"/>
  <c r="F45"/>
  <c r="F44"/>
  <c r="E42"/>
  <c r="D42"/>
  <c r="F42" s="1"/>
  <c r="F41"/>
  <c r="F40"/>
  <c r="F39"/>
  <c r="F37"/>
  <c r="E37"/>
  <c r="D37"/>
  <c r="F36"/>
  <c r="F35"/>
  <c r="F34"/>
  <c r="F33"/>
  <c r="F32"/>
  <c r="F30"/>
  <c r="E30"/>
  <c r="D30"/>
  <c r="F29"/>
  <c r="F28"/>
  <c r="F27"/>
  <c r="E25"/>
  <c r="D25"/>
  <c r="F25" s="1"/>
  <c r="F24"/>
  <c r="F23"/>
  <c r="F22"/>
  <c r="F21"/>
  <c r="F20"/>
  <c r="F19"/>
  <c r="E17"/>
  <c r="F17" s="1"/>
  <c r="D17"/>
  <c r="D53" s="1"/>
  <c r="F16"/>
  <c r="F15"/>
  <c r="F12"/>
  <c r="E12"/>
  <c r="D12"/>
  <c r="F11"/>
  <c r="F10"/>
  <c r="F8"/>
  <c r="E8"/>
  <c r="D8"/>
  <c r="E53" l="1"/>
  <c r="F53" s="1"/>
</calcChain>
</file>

<file path=xl/sharedStrings.xml><?xml version="1.0" encoding="utf-8"?>
<sst xmlns="http://schemas.openxmlformats.org/spreadsheetml/2006/main" count="93" uniqueCount="87">
  <si>
    <t>п/п</t>
  </si>
  <si>
    <t xml:space="preserve">Наименование </t>
  </si>
  <si>
    <t>ЦСР</t>
  </si>
  <si>
    <t>Исполнено</t>
  </si>
  <si>
    <t>% исполнения</t>
  </si>
  <si>
    <t>Муниципальная программа «Обеспечение безопасности, общественного порядка и профилактика правонарушений в городе Кызыле на 2015-2017 годы»</t>
  </si>
  <si>
    <t>01 00 0000</t>
  </si>
  <si>
    <t>из них:</t>
  </si>
  <si>
    <t xml:space="preserve">      подпрограмма "Комплексные меры противодействия злоупотреблению наркотиками и их незаконному обороту на территории муниципального образования город Кызыл на 2015-2017 годы"</t>
  </si>
  <si>
    <t>01 10 0000</t>
  </si>
  <si>
    <t xml:space="preserve">     подпрограмма "Профилактика правонарушений на территории муниципального образования город Кызыл на 2015-2017 годы"</t>
  </si>
  <si>
    <t>01 20 0000</t>
  </si>
  <si>
    <t>Муниципальная программа «Создание условий для устойчивого экономического развития города Кызыла на 2015-2017 годы»</t>
  </si>
  <si>
    <t>02 00 0000</t>
  </si>
  <si>
    <t xml:space="preserve">     подпрограмма "Улучшение инвестиционного климата города Кызыла"</t>
  </si>
  <si>
    <t>02 10 0000</t>
  </si>
  <si>
    <t xml:space="preserve">     подпрограмма "Развитие малого и среднего предпринимательства"</t>
  </si>
  <si>
    <t>02 20 0000</t>
  </si>
  <si>
    <t xml:space="preserve">     подпрограмма "Повышение качества управления муниципальным имуществом и земельными участками"</t>
  </si>
  <si>
    <t>02 30 0000</t>
  </si>
  <si>
    <t>Муниципальная программа «Обеспечение качественной и комфортной среды проживания населения г. Кызыла на 2015-2017 годы»</t>
  </si>
  <si>
    <t>03 00 0000</t>
  </si>
  <si>
    <t xml:space="preserve">     подпрограмма "Благоустройство и озеленение городского округа "Город Кызыл РТ""</t>
  </si>
  <si>
    <t>03 10 0000</t>
  </si>
  <si>
    <t xml:space="preserve">     подпрограмма "Содержание и развитие жилищно-коммунального хозяйства"</t>
  </si>
  <si>
    <t>03 20 0000</t>
  </si>
  <si>
    <t xml:space="preserve">     подпрограмма "Обеспечение бесперебойной работы оборудования сетей теплоснабжения, водоснабжения и водоотведения"</t>
  </si>
  <si>
    <t>03 30 0000</t>
  </si>
  <si>
    <t xml:space="preserve">     подпрограмма "Повышение качества транспортного обслуживания населения"</t>
  </si>
  <si>
    <t>03 40 0000</t>
  </si>
  <si>
    <t xml:space="preserve">     подпрограмма «Развитие и содержание дорожно-уличной сети города»</t>
  </si>
  <si>
    <t>03 50 0000</t>
  </si>
  <si>
    <t xml:space="preserve">     подпрограмма «Охрана атмосферного воздуха г. Кызыла»</t>
  </si>
  <si>
    <t>03 70 0000</t>
  </si>
  <si>
    <t>Муниципальная программа «Безопасный город на 2015-2017 годы»</t>
  </si>
  <si>
    <t>04 00 0000</t>
  </si>
  <si>
    <t xml:space="preserve">     подпрограмма "Предупреждение и ликвидация чрезвычайных ситуаций, реализация мер пожарной безопасности"</t>
  </si>
  <si>
    <t>04 10 0000</t>
  </si>
  <si>
    <t xml:space="preserve">     подпрограмма "Безопасность муниципальных учреждений"</t>
  </si>
  <si>
    <t>04 20 0000</t>
  </si>
  <si>
    <t xml:space="preserve">     подпрограмма «Повышение безопасности дорожного движения на территории городского округа "Город Кызыл РТ"</t>
  </si>
  <si>
    <t>04 30 0000</t>
  </si>
  <si>
    <t>Муниципальная программа «Развитие образования в городе Кызыле на 2015-2017 годы»</t>
  </si>
  <si>
    <t>05 00 0000</t>
  </si>
  <si>
    <t xml:space="preserve">     подпрограмма «Дошкольное образование»</t>
  </si>
  <si>
    <t>05 10 0000</t>
  </si>
  <si>
    <t xml:space="preserve">     подпрограмма «Общее образование»</t>
  </si>
  <si>
    <t>05 20 0000</t>
  </si>
  <si>
    <t xml:space="preserve">     подпрограмма «Дополнительное образование и воспитание детей»</t>
  </si>
  <si>
    <t>05 30 0000</t>
  </si>
  <si>
    <t xml:space="preserve">     подпрограмма «Отдых и оздоровление детей»</t>
  </si>
  <si>
    <t>05 40 0000</t>
  </si>
  <si>
    <t xml:space="preserve">     подпрограмма «Другие вопросы в области образования и создание условий для реализации муниципальной программы»</t>
  </si>
  <si>
    <t>05 50 0000</t>
  </si>
  <si>
    <t>Муниципальная программа «Развитие культуры города Кызыла на 2015 – 2017 годы»</t>
  </si>
  <si>
    <t>06 00 0000</t>
  </si>
  <si>
    <t>их них</t>
  </si>
  <si>
    <t xml:space="preserve">     подпрограмма «Формирование единого культурного пространства и народного творчества»</t>
  </si>
  <si>
    <t>06 10 0000</t>
  </si>
  <si>
    <t xml:space="preserve">     подпрограмма «Централизованная библиотечная система»</t>
  </si>
  <si>
    <t>06 20 0000</t>
  </si>
  <si>
    <t xml:space="preserve">     подпрограмма «Другие вопросы в области культуры и создание условий для реализации муниципальной программы»</t>
  </si>
  <si>
    <t>06 30 0000</t>
  </si>
  <si>
    <t>Муниципальная программа «Социальная поддержка населения города Кызыла на 2015-2017 годы»</t>
  </si>
  <si>
    <t>07 00 0000</t>
  </si>
  <si>
    <t xml:space="preserve">     подпрограмма «Социальная поддержка старшего поколения, ветеранов ВОВ, инвалидов и иных категорий граждан»</t>
  </si>
  <si>
    <t>07 10 0000</t>
  </si>
  <si>
    <t xml:space="preserve">     подпрограмма «Социальная поддержка семьи и детей»</t>
  </si>
  <si>
    <t>07 20 0000</t>
  </si>
  <si>
    <t xml:space="preserve">     подпрограмма «Другие вопросы в области социальной политики и создание условий для реализации муниципальной программы»</t>
  </si>
  <si>
    <t>07 30 0000</t>
  </si>
  <si>
    <t>Муниципальная программа «Развитие физической культуры, спорта и молодежной политики города Кызыла на 2015 – 2017 годы»</t>
  </si>
  <si>
    <t>08 00 0000</t>
  </si>
  <si>
    <t xml:space="preserve">     подпрограмма «Спортивно-массовая и оздоровительная работа»</t>
  </si>
  <si>
    <t>08 10 0000</t>
  </si>
  <si>
    <t xml:space="preserve">     подпрограмма «Развитие системы молодежной политики»</t>
  </si>
  <si>
    <t>08 20 0000</t>
  </si>
  <si>
    <t>Муниципальная программа «Повышение эффективности управления общественными финансами городского округа «Город Кызыл РТ» на 2015-2017 годы»</t>
  </si>
  <si>
    <t>09 00 0000</t>
  </si>
  <si>
    <t xml:space="preserve">     - подпрограмма  "Управление муниципальным долгом"</t>
  </si>
  <si>
    <t>09 10 0000</t>
  </si>
  <si>
    <t xml:space="preserve">Уточненный план </t>
  </si>
  <si>
    <t>ВСЕГО</t>
  </si>
  <si>
    <t>ИСПОЛНЕНИЕ БЮДЖЕТНЫХ АССИГНОВАНИЙ НА РЕАЛИЗАЦИЮ МУНИЦИПАЛЬНЫХ  ПРОГРАММ   ЗА  2016 ГОД</t>
  </si>
  <si>
    <t>к проекту Решения Хурала представителей города Кызыла</t>
  </si>
  <si>
    <t>от "___"____________ 2017 года № ___</t>
  </si>
  <si>
    <t>Приложение № 5</t>
  </si>
</sst>
</file>

<file path=xl/styles.xml><?xml version="1.0" encoding="utf-8"?>
<styleSheet xmlns="http://schemas.openxmlformats.org/spreadsheetml/2006/main">
  <numFmts count="4">
    <numFmt numFmtId="164" formatCode="00\.00\.0"/>
    <numFmt numFmtId="165" formatCode="#,##0.00;[Red]\-#,##0.00;0.00"/>
    <numFmt numFmtId="166" formatCode="#,##0.0"/>
    <numFmt numFmtId="167" formatCode="0.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 applyProtection="1">
      <alignment horizontal="right" vertical="center"/>
      <protection hidden="1"/>
    </xf>
    <xf numFmtId="0" fontId="2" fillId="0" borderId="0" xfId="1" applyFont="1"/>
    <xf numFmtId="0" fontId="2" fillId="0" borderId="0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4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horizontal="left" vertical="center" wrapText="1"/>
    </xf>
    <xf numFmtId="165" fontId="3" fillId="0" borderId="1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right" vertical="center"/>
    </xf>
    <xf numFmtId="167" fontId="3" fillId="0" borderId="1" xfId="1" applyNumberFormat="1" applyFont="1" applyBorder="1" applyAlignment="1">
      <alignment horizontal="center" vertical="center" wrapText="1"/>
    </xf>
    <xf numFmtId="1" fontId="2" fillId="0" borderId="2" xfId="1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left" vertical="center" wrapText="1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9" fontId="2" fillId="0" borderId="2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horizontal="right" vertical="center"/>
    </xf>
    <xf numFmtId="167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 wrapText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Border="1" applyAlignment="1">
      <alignment vertical="center"/>
    </xf>
    <xf numFmtId="1" fontId="3" fillId="0" borderId="3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vertical="center"/>
    </xf>
    <xf numFmtId="1" fontId="2" fillId="0" borderId="3" xfId="1" applyNumberFormat="1" applyFont="1" applyFill="1" applyBorder="1" applyAlignment="1" applyProtection="1">
      <alignment horizontal="center" vertical="center"/>
      <protection hidden="1"/>
    </xf>
    <xf numFmtId="166" fontId="2" fillId="0" borderId="1" xfId="1" applyNumberFormat="1" applyFont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right" vertical="center"/>
    </xf>
    <xf numFmtId="0" fontId="3" fillId="0" borderId="1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vertical="center"/>
      <protection hidden="1"/>
    </xf>
    <xf numFmtId="0" fontId="2" fillId="0" borderId="0" xfId="1" applyFont="1" applyBorder="1" applyProtection="1">
      <protection hidden="1"/>
    </xf>
    <xf numFmtId="0" fontId="2" fillId="0" borderId="0" xfId="1" applyFont="1" applyProtection="1">
      <protection hidden="1"/>
    </xf>
    <xf numFmtId="0" fontId="1" fillId="0" borderId="0" xfId="1" applyAlignment="1" applyProtection="1">
      <protection hidden="1"/>
    </xf>
    <xf numFmtId="0" fontId="1" fillId="0" borderId="0" xfId="1" applyNumberFormat="1" applyFont="1" applyFill="1" applyAlignment="1" applyProtection="1">
      <alignment vertical="top" wrapText="1"/>
      <protection hidden="1"/>
    </xf>
    <xf numFmtId="0" fontId="1" fillId="0" borderId="0" xfId="1" applyNumberFormat="1" applyFont="1" applyFill="1" applyAlignment="1" applyProtection="1">
      <alignment horizontal="right" vertical="top" wrapText="1"/>
      <protection hidden="1"/>
    </xf>
    <xf numFmtId="0" fontId="1" fillId="0" borderId="0" xfId="1" applyAlignment="1" applyProtection="1">
      <alignment horizontal="right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J8" sqref="J8"/>
    </sheetView>
  </sheetViews>
  <sheetFormatPr defaultColWidth="9.140625" defaultRowHeight="15.75"/>
  <cols>
    <col min="1" max="1" width="7.28515625" style="2" customWidth="1"/>
    <col min="2" max="2" width="63.140625" style="2" customWidth="1"/>
    <col min="3" max="4" width="13.28515625" style="2" customWidth="1"/>
    <col min="5" max="5" width="13.7109375" style="2" customWidth="1"/>
    <col min="6" max="6" width="11.5703125" style="2" customWidth="1"/>
    <col min="7" max="193" width="9.140625" style="2" customWidth="1"/>
    <col min="194" max="16384" width="9.140625" style="2"/>
  </cols>
  <sheetData>
    <row r="1" spans="1:10">
      <c r="B1" s="36" t="s">
        <v>86</v>
      </c>
      <c r="C1" s="36"/>
      <c r="D1" s="36"/>
      <c r="E1" s="36"/>
      <c r="F1" s="36"/>
      <c r="G1" s="33"/>
      <c r="H1" s="33"/>
      <c r="I1" s="33"/>
      <c r="J1" s="33"/>
    </row>
    <row r="2" spans="1:10">
      <c r="B2" s="36" t="s">
        <v>84</v>
      </c>
      <c r="C2" s="36"/>
      <c r="D2" s="36"/>
      <c r="E2" s="36"/>
      <c r="F2" s="36"/>
      <c r="G2" s="33"/>
      <c r="H2" s="33"/>
      <c r="I2" s="33"/>
      <c r="J2" s="33"/>
    </row>
    <row r="3" spans="1:10" ht="15.75" customHeight="1">
      <c r="B3" s="35" t="s">
        <v>85</v>
      </c>
      <c r="C3" s="35"/>
      <c r="D3" s="35"/>
      <c r="E3" s="35"/>
      <c r="F3" s="35"/>
      <c r="G3" s="34"/>
      <c r="H3" s="34"/>
      <c r="I3" s="34"/>
      <c r="J3" s="34"/>
    </row>
    <row r="4" spans="1:10">
      <c r="A4" s="1"/>
      <c r="B4" s="37"/>
      <c r="C4" s="37"/>
    </row>
    <row r="5" spans="1:10" ht="42.75" customHeight="1">
      <c r="A5" s="38" t="s">
        <v>83</v>
      </c>
      <c r="B5" s="38"/>
      <c r="C5" s="38"/>
      <c r="D5" s="38"/>
      <c r="E5" s="38"/>
      <c r="F5" s="38"/>
    </row>
    <row r="6" spans="1:10">
      <c r="A6" s="3"/>
      <c r="B6" s="4"/>
      <c r="C6" s="3"/>
    </row>
    <row r="7" spans="1:10" ht="47.25">
      <c r="A7" s="5" t="s">
        <v>0</v>
      </c>
      <c r="B7" s="6" t="s">
        <v>1</v>
      </c>
      <c r="C7" s="6" t="s">
        <v>2</v>
      </c>
      <c r="D7" s="7" t="s">
        <v>81</v>
      </c>
      <c r="E7" s="7" t="s">
        <v>3</v>
      </c>
      <c r="F7" s="7" t="s">
        <v>4</v>
      </c>
    </row>
    <row r="8" spans="1:10" ht="47.25">
      <c r="A8" s="8">
        <v>1</v>
      </c>
      <c r="B8" s="9" t="s">
        <v>5</v>
      </c>
      <c r="C8" s="10" t="s">
        <v>6</v>
      </c>
      <c r="D8" s="11">
        <f>D10+D11</f>
        <v>151</v>
      </c>
      <c r="E8" s="11">
        <f>E10+E11</f>
        <v>151.04000000000002</v>
      </c>
      <c r="F8" s="12">
        <f>E8/D8*100</f>
        <v>100.02649006622516</v>
      </c>
    </row>
    <row r="9" spans="1:10">
      <c r="A9" s="13"/>
      <c r="B9" s="14" t="s">
        <v>7</v>
      </c>
      <c r="C9" s="15"/>
      <c r="D9" s="16"/>
      <c r="E9" s="17"/>
      <c r="F9" s="18"/>
    </row>
    <row r="10" spans="1:10" ht="63">
      <c r="A10" s="19"/>
      <c r="B10" s="20" t="s">
        <v>8</v>
      </c>
      <c r="C10" s="21" t="s">
        <v>9</v>
      </c>
      <c r="D10" s="22">
        <v>40</v>
      </c>
      <c r="E10" s="17">
        <v>40</v>
      </c>
      <c r="F10" s="18">
        <f>E10/D10*100</f>
        <v>100</v>
      </c>
    </row>
    <row r="11" spans="1:10" ht="47.25">
      <c r="A11" s="19"/>
      <c r="B11" s="20" t="s">
        <v>10</v>
      </c>
      <c r="C11" s="21" t="s">
        <v>11</v>
      </c>
      <c r="D11" s="22">
        <v>111</v>
      </c>
      <c r="E11" s="17">
        <v>111.04</v>
      </c>
      <c r="F11" s="18">
        <f>E11/D11*100</f>
        <v>100.03603603603604</v>
      </c>
    </row>
    <row r="12" spans="1:10" ht="47.25">
      <c r="A12" s="23">
        <v>2</v>
      </c>
      <c r="B12" s="9" t="s">
        <v>12</v>
      </c>
      <c r="C12" s="10" t="s">
        <v>13</v>
      </c>
      <c r="D12" s="24">
        <f>D14+D15+D16</f>
        <v>5606.5</v>
      </c>
      <c r="E12" s="24">
        <f>E14+E15+E16</f>
        <v>5593.9769999999999</v>
      </c>
      <c r="F12" s="12">
        <f t="shared" ref="F12:F53" si="0">E12/D12*100</f>
        <v>99.776634263800943</v>
      </c>
    </row>
    <row r="13" spans="1:10">
      <c r="A13" s="25"/>
      <c r="B13" s="20" t="s">
        <v>7</v>
      </c>
      <c r="C13" s="21"/>
      <c r="D13" s="22"/>
      <c r="E13" s="17"/>
      <c r="F13" s="18"/>
    </row>
    <row r="14" spans="1:10" ht="31.5" hidden="1">
      <c r="A14" s="25"/>
      <c r="B14" s="20" t="s">
        <v>14</v>
      </c>
      <c r="C14" s="21" t="s">
        <v>15</v>
      </c>
      <c r="D14" s="22">
        <v>0</v>
      </c>
      <c r="E14" s="17"/>
      <c r="F14" s="18"/>
    </row>
    <row r="15" spans="1:10" ht="31.5">
      <c r="A15" s="25"/>
      <c r="B15" s="20" t="s">
        <v>16</v>
      </c>
      <c r="C15" s="21" t="s">
        <v>17</v>
      </c>
      <c r="D15" s="22">
        <v>400</v>
      </c>
      <c r="E15" s="17">
        <v>400</v>
      </c>
      <c r="F15" s="18">
        <f t="shared" si="0"/>
        <v>100</v>
      </c>
    </row>
    <row r="16" spans="1:10" ht="31.5">
      <c r="A16" s="25"/>
      <c r="B16" s="20" t="s">
        <v>18</v>
      </c>
      <c r="C16" s="21" t="s">
        <v>19</v>
      </c>
      <c r="D16" s="22">
        <v>5206.5</v>
      </c>
      <c r="E16" s="17">
        <v>5193.9769999999999</v>
      </c>
      <c r="F16" s="18">
        <f t="shared" si="0"/>
        <v>99.759473734754636</v>
      </c>
    </row>
    <row r="17" spans="1:6" ht="47.25">
      <c r="A17" s="8">
        <v>3</v>
      </c>
      <c r="B17" s="9" t="s">
        <v>20</v>
      </c>
      <c r="C17" s="10" t="s">
        <v>21</v>
      </c>
      <c r="D17" s="11">
        <f>D19+D20+D21+D22+D23+D24</f>
        <v>351076.5</v>
      </c>
      <c r="E17" s="11">
        <f>E19+E20+E21+E22+E23+E24</f>
        <v>335251.87100000004</v>
      </c>
      <c r="F17" s="12">
        <f t="shared" si="0"/>
        <v>95.492541084350563</v>
      </c>
    </row>
    <row r="18" spans="1:6">
      <c r="A18" s="19"/>
      <c r="B18" s="14" t="s">
        <v>7</v>
      </c>
      <c r="C18" s="21"/>
      <c r="D18" s="26"/>
      <c r="E18" s="17"/>
      <c r="F18" s="18"/>
    </row>
    <row r="19" spans="1:6" ht="31.5">
      <c r="A19" s="19"/>
      <c r="B19" s="20" t="s">
        <v>22</v>
      </c>
      <c r="C19" s="21" t="s">
        <v>23</v>
      </c>
      <c r="D19" s="22">
        <v>172942.4</v>
      </c>
      <c r="E19" s="17">
        <v>166836.992</v>
      </c>
      <c r="F19" s="18">
        <f t="shared" si="0"/>
        <v>96.469687017180277</v>
      </c>
    </row>
    <row r="20" spans="1:6" ht="31.5">
      <c r="A20" s="19"/>
      <c r="B20" s="20" t="s">
        <v>24</v>
      </c>
      <c r="C20" s="21" t="s">
        <v>25</v>
      </c>
      <c r="D20" s="22">
        <v>33934.199999999997</v>
      </c>
      <c r="E20" s="17">
        <v>31996.621999999999</v>
      </c>
      <c r="F20" s="18">
        <f t="shared" si="0"/>
        <v>94.290191016732379</v>
      </c>
    </row>
    <row r="21" spans="1:6" ht="47.25">
      <c r="A21" s="19"/>
      <c r="B21" s="20" t="s">
        <v>26</v>
      </c>
      <c r="C21" s="21" t="s">
        <v>27</v>
      </c>
      <c r="D21" s="22">
        <v>8563.2000000000007</v>
      </c>
      <c r="E21" s="17">
        <v>8563.2189999999991</v>
      </c>
      <c r="F21" s="18">
        <f t="shared" si="0"/>
        <v>100.00022187967113</v>
      </c>
    </row>
    <row r="22" spans="1:6" ht="31.5">
      <c r="A22" s="19"/>
      <c r="B22" s="20" t="s">
        <v>28</v>
      </c>
      <c r="C22" s="21" t="s">
        <v>29</v>
      </c>
      <c r="D22" s="22">
        <v>7363.8</v>
      </c>
      <c r="E22" s="17">
        <v>7363.8379999999997</v>
      </c>
      <c r="F22" s="18">
        <f t="shared" si="0"/>
        <v>100.0005160379152</v>
      </c>
    </row>
    <row r="23" spans="1:6" ht="31.5">
      <c r="A23" s="19"/>
      <c r="B23" s="20" t="s">
        <v>30</v>
      </c>
      <c r="C23" s="21" t="s">
        <v>31</v>
      </c>
      <c r="D23" s="22">
        <v>127171</v>
      </c>
      <c r="E23" s="17">
        <v>119389.3</v>
      </c>
      <c r="F23" s="18">
        <f t="shared" si="0"/>
        <v>93.880916246628558</v>
      </c>
    </row>
    <row r="24" spans="1:6">
      <c r="A24" s="19"/>
      <c r="B24" s="20" t="s">
        <v>32</v>
      </c>
      <c r="C24" s="21" t="s">
        <v>33</v>
      </c>
      <c r="D24" s="22">
        <v>1101.9000000000001</v>
      </c>
      <c r="E24" s="17">
        <v>1101.9000000000001</v>
      </c>
      <c r="F24" s="18">
        <f t="shared" si="0"/>
        <v>100</v>
      </c>
    </row>
    <row r="25" spans="1:6" ht="31.5">
      <c r="A25" s="8">
        <v>4</v>
      </c>
      <c r="B25" s="9" t="s">
        <v>34</v>
      </c>
      <c r="C25" s="10" t="s">
        <v>35</v>
      </c>
      <c r="D25" s="11">
        <f>D27+D28+D29</f>
        <v>15069.599999999999</v>
      </c>
      <c r="E25" s="11">
        <f>E27+E28+E29</f>
        <v>15069.599999999999</v>
      </c>
      <c r="F25" s="12">
        <f t="shared" si="0"/>
        <v>100</v>
      </c>
    </row>
    <row r="26" spans="1:6">
      <c r="A26" s="19"/>
      <c r="B26" s="20" t="s">
        <v>7</v>
      </c>
      <c r="C26" s="21"/>
      <c r="D26" s="26"/>
      <c r="E26" s="17"/>
      <c r="F26" s="18"/>
    </row>
    <row r="27" spans="1:6" ht="47.25">
      <c r="A27" s="19"/>
      <c r="B27" s="20" t="s">
        <v>36</v>
      </c>
      <c r="C27" s="21" t="s">
        <v>37</v>
      </c>
      <c r="D27" s="22">
        <v>328.8</v>
      </c>
      <c r="E27" s="17">
        <v>328.8</v>
      </c>
      <c r="F27" s="18">
        <f t="shared" si="0"/>
        <v>100</v>
      </c>
    </row>
    <row r="28" spans="1:6" ht="31.5">
      <c r="A28" s="19"/>
      <c r="B28" s="20" t="s">
        <v>38</v>
      </c>
      <c r="C28" s="21" t="s">
        <v>39</v>
      </c>
      <c r="D28" s="22">
        <v>14320.8</v>
      </c>
      <c r="E28" s="17">
        <v>14320.8</v>
      </c>
      <c r="F28" s="18">
        <f t="shared" si="0"/>
        <v>100</v>
      </c>
    </row>
    <row r="29" spans="1:6" ht="47.25">
      <c r="A29" s="19"/>
      <c r="B29" s="20" t="s">
        <v>40</v>
      </c>
      <c r="C29" s="21" t="s">
        <v>41</v>
      </c>
      <c r="D29" s="22">
        <v>420</v>
      </c>
      <c r="E29" s="17">
        <v>420</v>
      </c>
      <c r="F29" s="18">
        <f t="shared" si="0"/>
        <v>100</v>
      </c>
    </row>
    <row r="30" spans="1:6" ht="31.5">
      <c r="A30" s="8">
        <v>5</v>
      </c>
      <c r="B30" s="9" t="s">
        <v>42</v>
      </c>
      <c r="C30" s="10" t="s">
        <v>43</v>
      </c>
      <c r="D30" s="11">
        <f>D32+D33+D34+D35+D36</f>
        <v>1480750.4</v>
      </c>
      <c r="E30" s="11">
        <f>E32+E33+E34+E35+E36</f>
        <v>1479062.942</v>
      </c>
      <c r="F30" s="12">
        <f t="shared" si="0"/>
        <v>99.886040348191031</v>
      </c>
    </row>
    <row r="31" spans="1:6">
      <c r="A31" s="19"/>
      <c r="B31" s="20" t="s">
        <v>7</v>
      </c>
      <c r="C31" s="21"/>
      <c r="D31" s="26"/>
      <c r="E31" s="17"/>
      <c r="F31" s="18"/>
    </row>
    <row r="32" spans="1:6">
      <c r="A32" s="19"/>
      <c r="B32" s="20" t="s">
        <v>44</v>
      </c>
      <c r="C32" s="21" t="s">
        <v>45</v>
      </c>
      <c r="D32" s="22">
        <v>499363.15</v>
      </c>
      <c r="E32" s="17">
        <v>498347.89600000001</v>
      </c>
      <c r="F32" s="18">
        <f t="shared" si="0"/>
        <v>99.796690244364243</v>
      </c>
    </row>
    <row r="33" spans="1:6">
      <c r="A33" s="19"/>
      <c r="B33" s="20" t="s">
        <v>46</v>
      </c>
      <c r="C33" s="21" t="s">
        <v>47</v>
      </c>
      <c r="D33" s="22">
        <v>911962.85</v>
      </c>
      <c r="E33" s="17">
        <v>911307.6</v>
      </c>
      <c r="F33" s="18">
        <f t="shared" si="0"/>
        <v>99.928149485475203</v>
      </c>
    </row>
    <row r="34" spans="1:6" ht="31.5">
      <c r="A34" s="19"/>
      <c r="B34" s="20" t="s">
        <v>48</v>
      </c>
      <c r="C34" s="21" t="s">
        <v>49</v>
      </c>
      <c r="D34" s="22">
        <v>41885</v>
      </c>
      <c r="E34" s="27">
        <v>41879.800000000003</v>
      </c>
      <c r="F34" s="18">
        <f t="shared" si="0"/>
        <v>99.987585054315403</v>
      </c>
    </row>
    <row r="35" spans="1:6">
      <c r="A35" s="19"/>
      <c r="B35" s="20" t="s">
        <v>50</v>
      </c>
      <c r="C35" s="21" t="s">
        <v>51</v>
      </c>
      <c r="D35" s="22">
        <v>14978.7</v>
      </c>
      <c r="E35" s="17">
        <v>14966.966</v>
      </c>
      <c r="F35" s="18">
        <f t="shared" si="0"/>
        <v>99.921662093506114</v>
      </c>
    </row>
    <row r="36" spans="1:6" ht="47.25">
      <c r="A36" s="19"/>
      <c r="B36" s="20" t="s">
        <v>52</v>
      </c>
      <c r="C36" s="21" t="s">
        <v>53</v>
      </c>
      <c r="D36" s="22">
        <v>12560.7</v>
      </c>
      <c r="E36" s="17">
        <v>12560.68</v>
      </c>
      <c r="F36" s="18">
        <f t="shared" si="0"/>
        <v>99.999840773205307</v>
      </c>
    </row>
    <row r="37" spans="1:6" ht="31.5">
      <c r="A37" s="8">
        <v>6</v>
      </c>
      <c r="B37" s="9" t="s">
        <v>54</v>
      </c>
      <c r="C37" s="10" t="s">
        <v>55</v>
      </c>
      <c r="D37" s="11">
        <f>D39+D40+D41</f>
        <v>30885.800000000003</v>
      </c>
      <c r="E37" s="11">
        <f>E39+E40+E41</f>
        <v>30869.1</v>
      </c>
      <c r="F37" s="12">
        <f t="shared" si="0"/>
        <v>99.945929844783024</v>
      </c>
    </row>
    <row r="38" spans="1:6">
      <c r="A38" s="19"/>
      <c r="B38" s="20" t="s">
        <v>56</v>
      </c>
      <c r="C38" s="21"/>
      <c r="D38" s="26"/>
      <c r="E38" s="17"/>
      <c r="F38" s="18"/>
    </row>
    <row r="39" spans="1:6" ht="31.5">
      <c r="A39" s="19"/>
      <c r="B39" s="20" t="s">
        <v>57</v>
      </c>
      <c r="C39" s="21" t="s">
        <v>58</v>
      </c>
      <c r="D39" s="22">
        <v>14158.7</v>
      </c>
      <c r="E39" s="17">
        <v>14148.4</v>
      </c>
      <c r="F39" s="18">
        <f t="shared" si="0"/>
        <v>99.927253208274763</v>
      </c>
    </row>
    <row r="40" spans="1:6">
      <c r="A40" s="19"/>
      <c r="B40" s="20" t="s">
        <v>59</v>
      </c>
      <c r="C40" s="21" t="s">
        <v>60</v>
      </c>
      <c r="D40" s="22">
        <v>10575.7</v>
      </c>
      <c r="E40" s="17">
        <v>10569.3</v>
      </c>
      <c r="F40" s="18">
        <f t="shared" si="0"/>
        <v>99.939483911230454</v>
      </c>
    </row>
    <row r="41" spans="1:6" ht="47.25">
      <c r="A41" s="19"/>
      <c r="B41" s="20" t="s">
        <v>61</v>
      </c>
      <c r="C41" s="21" t="s">
        <v>62</v>
      </c>
      <c r="D41" s="22">
        <v>6151.4</v>
      </c>
      <c r="E41" s="17">
        <v>6151.4</v>
      </c>
      <c r="F41" s="18">
        <f t="shared" si="0"/>
        <v>100</v>
      </c>
    </row>
    <row r="42" spans="1:6" ht="31.5">
      <c r="A42" s="8">
        <v>7</v>
      </c>
      <c r="B42" s="9" t="s">
        <v>63</v>
      </c>
      <c r="C42" s="10" t="s">
        <v>64</v>
      </c>
      <c r="D42" s="11">
        <f>D44+D45+D46</f>
        <v>425739.1</v>
      </c>
      <c r="E42" s="11">
        <f>E44+E45+E46</f>
        <v>421824.6</v>
      </c>
      <c r="F42" s="12">
        <f t="shared" si="0"/>
        <v>99.080540171198749</v>
      </c>
    </row>
    <row r="43" spans="1:6">
      <c r="A43" s="19"/>
      <c r="B43" s="20" t="s">
        <v>56</v>
      </c>
      <c r="C43" s="21"/>
      <c r="D43" s="26"/>
      <c r="E43" s="17"/>
      <c r="F43" s="18"/>
    </row>
    <row r="44" spans="1:6" ht="47.25">
      <c r="A44" s="19"/>
      <c r="B44" s="20" t="s">
        <v>65</v>
      </c>
      <c r="C44" s="21" t="s">
        <v>66</v>
      </c>
      <c r="D44" s="22">
        <v>222436.5</v>
      </c>
      <c r="E44" s="17">
        <v>219474.6</v>
      </c>
      <c r="F44" s="18">
        <f t="shared" si="0"/>
        <v>98.668428967368214</v>
      </c>
    </row>
    <row r="45" spans="1:6">
      <c r="A45" s="19"/>
      <c r="B45" s="20" t="s">
        <v>67</v>
      </c>
      <c r="C45" s="21" t="s">
        <v>68</v>
      </c>
      <c r="D45" s="22">
        <v>192289.6</v>
      </c>
      <c r="E45" s="17">
        <v>192289.4</v>
      </c>
      <c r="F45" s="18">
        <f t="shared" si="0"/>
        <v>99.999895990214753</v>
      </c>
    </row>
    <row r="46" spans="1:6" ht="47.25">
      <c r="A46" s="19"/>
      <c r="B46" s="20" t="s">
        <v>69</v>
      </c>
      <c r="C46" s="21" t="s">
        <v>70</v>
      </c>
      <c r="D46" s="22">
        <v>11013</v>
      </c>
      <c r="E46" s="17">
        <v>10060.6</v>
      </c>
      <c r="F46" s="18">
        <f t="shared" si="0"/>
        <v>91.352038499954602</v>
      </c>
    </row>
    <row r="47" spans="1:6" ht="47.25">
      <c r="A47" s="8">
        <v>8</v>
      </c>
      <c r="B47" s="9" t="s">
        <v>71</v>
      </c>
      <c r="C47" s="10" t="s">
        <v>72</v>
      </c>
      <c r="D47" s="11">
        <f>D49+D50</f>
        <v>6210.9</v>
      </c>
      <c r="E47" s="11">
        <f>E49+E50</f>
        <v>6114.0999999999995</v>
      </c>
      <c r="F47" s="12">
        <f t="shared" si="0"/>
        <v>98.441449709381885</v>
      </c>
    </row>
    <row r="48" spans="1:6">
      <c r="A48" s="19"/>
      <c r="B48" s="2" t="s">
        <v>7</v>
      </c>
      <c r="C48" s="21"/>
      <c r="D48" s="26"/>
      <c r="E48" s="17"/>
      <c r="F48" s="18"/>
    </row>
    <row r="49" spans="1:6" ht="31.5">
      <c r="A49" s="19"/>
      <c r="B49" s="20" t="s">
        <v>73</v>
      </c>
      <c r="C49" s="21" t="s">
        <v>74</v>
      </c>
      <c r="D49" s="22">
        <v>5854</v>
      </c>
      <c r="E49" s="17">
        <v>5757.2</v>
      </c>
      <c r="F49" s="18">
        <f t="shared" si="0"/>
        <v>98.346429791595497</v>
      </c>
    </row>
    <row r="50" spans="1:6">
      <c r="A50" s="19"/>
      <c r="B50" s="20" t="s">
        <v>75</v>
      </c>
      <c r="C50" s="21" t="s">
        <v>76</v>
      </c>
      <c r="D50" s="22">
        <v>356.9</v>
      </c>
      <c r="E50" s="17">
        <v>356.9</v>
      </c>
      <c r="F50" s="18">
        <f t="shared" si="0"/>
        <v>100</v>
      </c>
    </row>
    <row r="51" spans="1:6" ht="47.25">
      <c r="A51" s="8">
        <v>9</v>
      </c>
      <c r="B51" s="9" t="s">
        <v>77</v>
      </c>
      <c r="C51" s="10" t="s">
        <v>78</v>
      </c>
      <c r="D51" s="11">
        <f>D52</f>
        <v>63726.6</v>
      </c>
      <c r="E51" s="11">
        <f>E52</f>
        <v>63726.6</v>
      </c>
      <c r="F51" s="12">
        <f t="shared" si="0"/>
        <v>100</v>
      </c>
    </row>
    <row r="52" spans="1:6">
      <c r="A52" s="19"/>
      <c r="B52" s="20" t="s">
        <v>79</v>
      </c>
      <c r="C52" s="21" t="s">
        <v>80</v>
      </c>
      <c r="D52" s="22">
        <v>63726.6</v>
      </c>
      <c r="E52" s="17">
        <v>63726.6</v>
      </c>
      <c r="F52" s="18">
        <f t="shared" si="0"/>
        <v>100</v>
      </c>
    </row>
    <row r="53" spans="1:6">
      <c r="A53" s="28"/>
      <c r="B53" s="29" t="s">
        <v>82</v>
      </c>
      <c r="C53" s="30"/>
      <c r="D53" s="11">
        <f>D8+D12+D17+D25+D30+D37+D42+D47+D51</f>
        <v>2379216.4</v>
      </c>
      <c r="E53" s="11">
        <f>E8+E12+E17+E25+E30+E37+E42+E47+E51</f>
        <v>2357663.8300000005</v>
      </c>
      <c r="F53" s="12">
        <f t="shared" si="0"/>
        <v>99.094131580464918</v>
      </c>
    </row>
    <row r="54" spans="1:6">
      <c r="A54" s="31"/>
      <c r="B54" s="31"/>
      <c r="C54" s="32"/>
    </row>
    <row r="55" spans="1:6">
      <c r="A55" s="32"/>
      <c r="B55" s="32"/>
      <c r="C55" s="32"/>
    </row>
  </sheetData>
  <mergeCells count="5">
    <mergeCell ref="B3:F3"/>
    <mergeCell ref="B2:F2"/>
    <mergeCell ref="B1:F1"/>
    <mergeCell ref="B4:C4"/>
    <mergeCell ref="A5:F5"/>
  </mergeCells>
  <pageMargins left="0.51181102362204722" right="0.15748031496062992" top="0.19685039370078741" bottom="0.35433070866141736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2017-04-24T02:18:59Z</dcterms:modified>
</cp:coreProperties>
</file>